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628 ZČU Plzeň 072/"/>
    </mc:Choice>
  </mc:AlternateContent>
  <xr:revisionPtr revIDLastSave="19" documentId="13_ncr:1_{248C6134-CA18-4729-948D-3057F4FF8DDA}" xr6:coauthVersionLast="47" xr6:coauthVersionMax="47" xr10:uidLastSave="{9ABC1418-7DDF-4B44-8084-A413E8222F22}"/>
  <bookViews>
    <workbookView xWindow="-32640" yWindow="-1639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S8" i="1"/>
  <c r="T8" i="1"/>
  <c r="S9" i="1"/>
  <c r="T9" i="1"/>
  <c r="S10" i="1"/>
  <c r="P8" i="1"/>
  <c r="P9" i="1"/>
  <c r="P10" i="1"/>
  <c r="T11" i="1" l="1"/>
  <c r="S12" i="1"/>
  <c r="T12" i="1"/>
  <c r="P12" i="1"/>
  <c r="P11" i="1" l="1"/>
  <c r="P7" i="1" l="1"/>
  <c r="Q15" i="1" s="1"/>
  <c r="S7" i="1" l="1"/>
  <c r="R15" i="1" s="1"/>
  <c r="T7" i="1"/>
</calcChain>
</file>

<file path=xl/sharedStrings.xml><?xml version="1.0" encoding="utf-8"?>
<sst xmlns="http://schemas.openxmlformats.org/spreadsheetml/2006/main" count="60" uniqueCount="54">
  <si>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</si>
  <si>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</si>
  <si>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</si>
  <si>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</si>
  <si>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</si>
  <si>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</si>
  <si>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</si>
  <si>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</si>
  <si>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</si>
  <si>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</si>
  <si>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</si>
  <si>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30200000-1 -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</si>
  <si>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</si>
  <si>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</si>
  <si>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</si>
  <si>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</si>
  <si>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</si>
  <si>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</si>
  <si>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</si>
  <si>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</si>
  <si>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</si>
  <si>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</si>
  <si>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</si>
  <si>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</si>
  <si>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</si>
  <si>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</si>
  <si>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</si>
  <si>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</si>
  <si>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</si>
  <si>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</si>
  <si>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</si>
  <si>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072 - 2021 </t>
  </si>
  <si>
    <t>Kompaktní stolní počítač zabudovaný v klávesnici</t>
  </si>
  <si>
    <t>USB optická počítačová myš</t>
  </si>
  <si>
    <t>Redukce pro připojení standardního HDMI kabelu k zařízení s microHDMI výstupem</t>
  </si>
  <si>
    <t>HDMI - microHDMI propojovací kabel pro bezztrátový přenos digitálního obrazu a zvuku</t>
  </si>
  <si>
    <t>Napájecí zdroj s koncovkou USB-C a výkonem min. 15,3 W</t>
  </si>
  <si>
    <t>Paměťová karta formátu microSDHC</t>
  </si>
  <si>
    <t>Společná faktura</t>
  </si>
  <si>
    <t>Pokud financováno z projektových prostředků, pak ŘEŠITEL uvede: NÁZEV A ČÍSLO DOTAČNÍHO PROJEKTU</t>
  </si>
  <si>
    <t>Plná kompatibilita s položkou č.1, bez nutnosti přídavného napájení.
Plná a nativní podpora v systému raspbian os.
Drátové připojení, provoz bez baterií (včetně integrovaných).
Minimálně 3 tlačítka.
Rolovací kolečko.
Konektor typu USB-A.</t>
  </si>
  <si>
    <t>Plná kompatibilita s položkou č. 1.
Konektory: microHDMI (male) a HDMI (female).
Délka: cca 235 mm.</t>
  </si>
  <si>
    <t>Plná kompatibilita s položkou č. 1.
Verze: HDMI 1.4, High Speed + Ethernet.
Délka kabelu: cca 2m.
Povrch kontaktu: zlacený.
Konstrukce: HDMI micro zástrčka - HDMI vidlice.</t>
  </si>
  <si>
    <t>Zaručí spolehlivý chod položky č. 1.
Parametry výstupu:
    Výkon: min. 15,3 W,
    Napětí: 5,1 V,
    Proud: min. 3,0 A,
    Koncovka: USB-C.
Parametry vstupu:
    Napětí: 100-240 V, 50/60 H,z
    Proud: max. 0,5 A,
    Vidlice: EU.</t>
  </si>
  <si>
    <t>Plná kompatibilita s položkou č. 1.
Fyzický formát: microSD.
Formát karty: microSDHC.
Velikost karty: min. 32 GB.
Třída rychlosti: min. Class 10 resp. UHS-I/U1.
Application Performance Class: min. A1.</t>
  </si>
  <si>
    <t>Ing. Martin Lávička,
Tel.: 37763 2836,
E-mail: mlavicka@civ.zcu.cz</t>
  </si>
  <si>
    <t>Univerzitní 8, 
301 00 Plzeň,
Centrum informatizace a výpočetní techniky  - Odbor Infrastruktury ICT,
místnost UI 412</t>
  </si>
  <si>
    <t>Minimální specifikace:
Procesor: min. quad-core, 64-bit.
RAM: 4GB LPDDR4-3200.
Konektivita:
   Dvoupásmová (2,4GHz a 5,0GHz) IEEE 802.11b/g/n/ac Wi-Fi,
   Bluetooth 5.0 BLE,
   Gigabit Ethernet konektor,
   2× USB 3.0 konektor,
   1× USB 2.0 konektor.
GPIO: Horizontální 40pinový GPIO header.
Video &amp; zvuk: 2× micro HDMI konektor (podporuje až 4Kp60).
Multimédia:
   H.265 (4Kp60 dekódování),
   H.264 (1080p60 dekódování, 1080p30 kódování),
   OpenGL ES 3.0 graphics.
Podpora SD karet: Slot na microSD kartu pro operační systém a úložiště dat.
Klávesnice: 78 nebo 79 kláves – US popisky.
Napájení: 5V DC via USB-C konektor.
Rozsah pracovních teplot: 0 až +50 C.
Maximální rozměry: 286 mm × 122 mm × 23 mm.</t>
  </si>
  <si>
    <t>Raspberry Pi 400 US (RPI400-US)</t>
  </si>
  <si>
    <t>Raspberry Pi myš  (OFI038)</t>
  </si>
  <si>
    <t>HDMI - microHDMI redukce, černá,  (HDM017)</t>
  </si>
  <si>
    <t>JOY-IT RASPBERRY Pi HDMI propojovací 1.8m  (K-1481)</t>
  </si>
  <si>
    <t>Raspberry Pi USB-C 5,1V⎓3A napájecí zdroj, EU, bílý  (OFI046)</t>
  </si>
  <si>
    <t>SanDisk Ultra microSDHC 32GB 100MB/s (SDSQUNR-032G-GN3MN)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</si>
</sst>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20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95250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95250</xdr:colOff>
      <xdr:row>80</xdr:row>
      <xdr:rowOff>22414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60741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58610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8" zoomScale="60" zoomScaleNormal="60" workbookViewId="0">
      <selection activeCell="G11" sqref="G11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1.7109375" style="1" customWidth="1"/>
    <col min="4" max="4" width="12.28515625" style="2" customWidth="1"/>
    <col min="5" max="5" width="10.5703125" style="3" customWidth="1"/>
    <col min="6" max="6" width="77.85546875" style="1" customWidth="1"/>
    <col min="7" max="7" width="29.7109375" style="4" bestFit="1" customWidth="1"/>
    <col min="8" max="8" width="23.85546875" style="4" customWidth="1"/>
    <col min="9" max="9" width="21.7109375" style="4" customWidth="1"/>
    <col min="10" max="10" width="16.28515625" style="1" customWidth="1"/>
    <col min="11" max="11" width="29.7109375" style="5" hidden="1" customWidth="1"/>
    <col min="12" max="12" width="29.5703125" style="5" customWidth="1"/>
    <col min="13" max="13" width="28.28515625" style="5" customWidth="1"/>
    <col min="14" max="14" width="45.28515625" style="4" customWidth="1"/>
    <col min="15" max="15" width="31.85546875" style="4" customWidth="1"/>
    <col min="16" max="16" width="20.28515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2.710937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118" t="s">
        <v>31</v>
      </c>
      <c r="C1" s="119"/>
      <c r="D1" s="11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16" t="s">
        <v>2</v>
      </c>
      <c r="H5" s="11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39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2" t="s">
        <v>7</v>
      </c>
      <c r="T6" s="44" t="s">
        <v>8</v>
      </c>
      <c r="U6" s="41" t="s">
        <v>22</v>
      </c>
      <c r="V6" s="41" t="s">
        <v>23</v>
      </c>
    </row>
    <row r="7" spans="1:22" ht="328.5" customHeight="1" thickTop="1" x14ac:dyDescent="0.25">
      <c r="A7" s="20"/>
      <c r="B7" s="51">
        <v>1</v>
      </c>
      <c r="C7" s="83" t="s">
        <v>32</v>
      </c>
      <c r="D7" s="52">
        <v>10</v>
      </c>
      <c r="E7" s="53" t="s">
        <v>30</v>
      </c>
      <c r="F7" s="84" t="s">
        <v>47</v>
      </c>
      <c r="G7" s="85" t="s">
        <v>48</v>
      </c>
      <c r="H7" s="112"/>
      <c r="I7" s="100" t="s">
        <v>38</v>
      </c>
      <c r="J7" s="103" t="s">
        <v>26</v>
      </c>
      <c r="K7" s="103"/>
      <c r="L7" s="115"/>
      <c r="M7" s="106" t="s">
        <v>45</v>
      </c>
      <c r="N7" s="106" t="s">
        <v>46</v>
      </c>
      <c r="O7" s="109">
        <v>14</v>
      </c>
      <c r="P7" s="48">
        <f t="shared" ref="P7:P12" si="0">D7*Q7</f>
        <v>17000</v>
      </c>
      <c r="Q7" s="54">
        <v>1700</v>
      </c>
      <c r="R7" s="89">
        <v>1650</v>
      </c>
      <c r="S7" s="49">
        <f t="shared" ref="S7:S12" si="1">D7*R7</f>
        <v>16500</v>
      </c>
      <c r="T7" s="50" t="str">
        <f t="shared" ref="T7" si="2">IF(ISNUMBER(R7), IF(R7&gt;Q7,"NEVYHOVUJE","VYHOVUJE")," ")</f>
        <v>VYHOVUJE</v>
      </c>
      <c r="U7" s="53"/>
      <c r="V7" s="53" t="s">
        <v>11</v>
      </c>
    </row>
    <row r="8" spans="1:22" ht="108.75" customHeight="1" x14ac:dyDescent="0.25">
      <c r="A8" s="20"/>
      <c r="B8" s="71">
        <v>2</v>
      </c>
      <c r="C8" s="72" t="s">
        <v>33</v>
      </c>
      <c r="D8" s="73">
        <v>10</v>
      </c>
      <c r="E8" s="74" t="s">
        <v>30</v>
      </c>
      <c r="F8" s="78" t="s">
        <v>40</v>
      </c>
      <c r="G8" s="86" t="s">
        <v>49</v>
      </c>
      <c r="H8" s="113"/>
      <c r="I8" s="101"/>
      <c r="J8" s="104"/>
      <c r="K8" s="104"/>
      <c r="L8" s="107"/>
      <c r="M8" s="107"/>
      <c r="N8" s="107"/>
      <c r="O8" s="110"/>
      <c r="P8" s="59">
        <f t="shared" si="0"/>
        <v>2750</v>
      </c>
      <c r="Q8" s="75">
        <v>275</v>
      </c>
      <c r="R8" s="90">
        <v>250</v>
      </c>
      <c r="S8" s="61">
        <f t="shared" si="1"/>
        <v>2500</v>
      </c>
      <c r="T8" s="62" t="str">
        <f t="shared" ref="T8:T11" si="3">IF(ISNUMBER(R8), IF(R8&gt;Q8,"NEVYHOVUJE","VYHOVUJE")," ")</f>
        <v>VYHOVUJE</v>
      </c>
      <c r="U8" s="74"/>
      <c r="V8" s="74" t="s">
        <v>12</v>
      </c>
    </row>
    <row r="9" spans="1:22" ht="74.25" customHeight="1" x14ac:dyDescent="0.25">
      <c r="A9" s="20"/>
      <c r="B9" s="71">
        <v>3</v>
      </c>
      <c r="C9" s="72" t="s">
        <v>34</v>
      </c>
      <c r="D9" s="73">
        <v>10</v>
      </c>
      <c r="E9" s="74" t="s">
        <v>30</v>
      </c>
      <c r="F9" s="78" t="s">
        <v>41</v>
      </c>
      <c r="G9" s="86" t="s">
        <v>50</v>
      </c>
      <c r="H9" s="113"/>
      <c r="I9" s="101"/>
      <c r="J9" s="104"/>
      <c r="K9" s="104"/>
      <c r="L9" s="107"/>
      <c r="M9" s="107"/>
      <c r="N9" s="107"/>
      <c r="O9" s="110"/>
      <c r="P9" s="59">
        <f t="shared" si="0"/>
        <v>820</v>
      </c>
      <c r="Q9" s="75">
        <v>82</v>
      </c>
      <c r="R9" s="90">
        <v>82</v>
      </c>
      <c r="S9" s="61">
        <f t="shared" si="1"/>
        <v>820</v>
      </c>
      <c r="T9" s="62" t="str">
        <f t="shared" si="3"/>
        <v>VYHOVUJE</v>
      </c>
      <c r="U9" s="74"/>
      <c r="V9" s="74"/>
    </row>
    <row r="10" spans="1:22" ht="97.5" customHeight="1" x14ac:dyDescent="0.25">
      <c r="A10" s="20"/>
      <c r="B10" s="71">
        <v>4</v>
      </c>
      <c r="C10" s="72" t="s">
        <v>35</v>
      </c>
      <c r="D10" s="73">
        <v>10</v>
      </c>
      <c r="E10" s="74" t="s">
        <v>30</v>
      </c>
      <c r="F10" s="78" t="s">
        <v>42</v>
      </c>
      <c r="G10" s="86" t="s">
        <v>51</v>
      </c>
      <c r="H10" s="113"/>
      <c r="I10" s="101"/>
      <c r="J10" s="104"/>
      <c r="K10" s="104"/>
      <c r="L10" s="107"/>
      <c r="M10" s="107"/>
      <c r="N10" s="107"/>
      <c r="O10" s="110"/>
      <c r="P10" s="59">
        <f t="shared" si="0"/>
        <v>1330</v>
      </c>
      <c r="Q10" s="75">
        <v>133</v>
      </c>
      <c r="R10" s="90">
        <v>133</v>
      </c>
      <c r="S10" s="61">
        <f t="shared" si="1"/>
        <v>1330</v>
      </c>
      <c r="T10" s="62" t="str">
        <f t="shared" si="3"/>
        <v>VYHOVUJE</v>
      </c>
      <c r="U10" s="74"/>
      <c r="V10" s="74"/>
    </row>
    <row r="11" spans="1:22" ht="176.25" customHeight="1" x14ac:dyDescent="0.25">
      <c r="A11" s="20"/>
      <c r="B11" s="55">
        <v>5</v>
      </c>
      <c r="C11" s="56" t="s">
        <v>36</v>
      </c>
      <c r="D11" s="57">
        <v>10</v>
      </c>
      <c r="E11" s="58" t="s">
        <v>30</v>
      </c>
      <c r="F11" s="79" t="s">
        <v>43</v>
      </c>
      <c r="G11" s="87" t="s">
        <v>52</v>
      </c>
      <c r="H11" s="113"/>
      <c r="I11" s="101"/>
      <c r="J11" s="104"/>
      <c r="K11" s="104"/>
      <c r="L11" s="107"/>
      <c r="M11" s="107"/>
      <c r="N11" s="107"/>
      <c r="O11" s="110"/>
      <c r="P11" s="59">
        <f t="shared" si="0"/>
        <v>2050</v>
      </c>
      <c r="Q11" s="60">
        <v>205</v>
      </c>
      <c r="R11" s="91">
        <v>190</v>
      </c>
      <c r="S11" s="76">
        <f t="shared" si="1"/>
        <v>1900</v>
      </c>
      <c r="T11" s="77" t="str">
        <f t="shared" si="3"/>
        <v>VYHOVUJE</v>
      </c>
      <c r="U11" s="58"/>
      <c r="V11" s="58"/>
    </row>
    <row r="12" spans="1:22" ht="119.25" customHeight="1" thickBot="1" x14ac:dyDescent="0.3">
      <c r="A12" s="20"/>
      <c r="B12" s="63">
        <v>6</v>
      </c>
      <c r="C12" s="64" t="s">
        <v>37</v>
      </c>
      <c r="D12" s="65">
        <v>10</v>
      </c>
      <c r="E12" s="66" t="s">
        <v>30</v>
      </c>
      <c r="F12" s="80" t="s">
        <v>44</v>
      </c>
      <c r="G12" s="88" t="s">
        <v>53</v>
      </c>
      <c r="H12" s="114"/>
      <c r="I12" s="102"/>
      <c r="J12" s="105"/>
      <c r="K12" s="105"/>
      <c r="L12" s="108"/>
      <c r="M12" s="108"/>
      <c r="N12" s="108"/>
      <c r="O12" s="111"/>
      <c r="P12" s="67">
        <f t="shared" si="0"/>
        <v>1650</v>
      </c>
      <c r="Q12" s="68">
        <v>165</v>
      </c>
      <c r="R12" s="92">
        <v>136</v>
      </c>
      <c r="S12" s="69">
        <f t="shared" si="1"/>
        <v>1360</v>
      </c>
      <c r="T12" s="70" t="str">
        <f t="shared" ref="T12" si="4">IF(ISNUMBER(R12), IF(R12&gt;Q12,"NEVYHOVUJE","VYHOVUJE")," ")</f>
        <v>VYHOVUJE</v>
      </c>
      <c r="U12" s="66"/>
      <c r="V12" s="66"/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82.9" customHeight="1" thickTop="1" thickBot="1" x14ac:dyDescent="0.3">
      <c r="B14" s="96" t="s">
        <v>29</v>
      </c>
      <c r="C14" s="96"/>
      <c r="D14" s="96"/>
      <c r="E14" s="96"/>
      <c r="F14" s="96"/>
      <c r="G14" s="96"/>
      <c r="H14" s="96"/>
      <c r="I14" s="96"/>
      <c r="J14" s="21"/>
      <c r="K14" s="21"/>
      <c r="L14" s="7"/>
      <c r="M14" s="7"/>
      <c r="N14" s="7"/>
      <c r="O14" s="22"/>
      <c r="P14" s="22"/>
      <c r="Q14" s="23" t="s">
        <v>9</v>
      </c>
      <c r="R14" s="97" t="s">
        <v>10</v>
      </c>
      <c r="S14" s="98"/>
      <c r="T14" s="99"/>
      <c r="U14" s="24"/>
      <c r="V14" s="25"/>
    </row>
    <row r="15" spans="1:22" ht="43.15" customHeight="1" thickTop="1" thickBot="1" x14ac:dyDescent="0.3">
      <c r="B15" s="120" t="s">
        <v>28</v>
      </c>
      <c r="C15" s="120"/>
      <c r="D15" s="120"/>
      <c r="E15" s="120"/>
      <c r="F15" s="120"/>
      <c r="G15" s="120"/>
      <c r="I15" s="26"/>
      <c r="L15" s="9"/>
      <c r="M15" s="9"/>
      <c r="N15" s="9"/>
      <c r="O15" s="27"/>
      <c r="P15" s="27"/>
      <c r="Q15" s="28">
        <f>SUM(P7:P12)</f>
        <v>25600</v>
      </c>
      <c r="R15" s="93">
        <f>SUM(S7:S12)</f>
        <v>24410</v>
      </c>
      <c r="S15" s="94"/>
      <c r="T15" s="95"/>
    </row>
    <row r="16" spans="1:22" ht="15.75" thickTop="1" x14ac:dyDescent="0.25"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81"/>
      <c r="H18" s="8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7"/>
      <c r="C19" s="47"/>
      <c r="D19" s="47"/>
      <c r="E19" s="47"/>
      <c r="F19" s="47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We2xs5XOaPMI3y5eCAWTVo9BgtWLRxdWLPa1zrJu2SP4torIt+ErId1DcAbgbf/ttZXWf8XtHes328QE0/5kJw==" saltValue="64bjW/ueLN0NXXJks18kgQ==" spinCount="100000" sheet="1" objects="1" scenarios="1"/>
  <mergeCells count="14">
    <mergeCell ref="G5:H5"/>
    <mergeCell ref="B1:D1"/>
    <mergeCell ref="B15:G15"/>
    <mergeCell ref="R15:T15"/>
    <mergeCell ref="B14:I14"/>
    <mergeCell ref="R14:T14"/>
    <mergeCell ref="I7:I12"/>
    <mergeCell ref="J7:J12"/>
    <mergeCell ref="K7:K12"/>
    <mergeCell ref="M7:M12"/>
    <mergeCell ref="N7:N12"/>
    <mergeCell ref="O7:O12"/>
    <mergeCell ref="H7:H12"/>
    <mergeCell ref="L7:L12"/>
  </mergeCells>
  <conditionalFormatting sqref="D7:D12 B7:B12">
    <cfRule type="containsBlanks" dxfId="7" priority="52">
      <formula>LEN(TRIM(B7))=0</formula>
    </cfRule>
  </conditionalFormatting>
  <conditionalFormatting sqref="B7:B12">
    <cfRule type="cellIs" dxfId="6" priority="49" operator="greaterThanOrEqual">
      <formula>1</formula>
    </cfRule>
  </conditionalFormatting>
  <conditionalFormatting sqref="T7:T12">
    <cfRule type="cellIs" dxfId="5" priority="36" operator="equal">
      <formula>"VYHOVUJE"</formula>
    </cfRule>
  </conditionalFormatting>
  <conditionalFormatting sqref="T7:T12">
    <cfRule type="cellIs" dxfId="4" priority="35" operator="equal">
      <formula>"NEVYHOVUJE"</formula>
    </cfRule>
  </conditionalFormatting>
  <conditionalFormatting sqref="G7:H7 R7:R12 G8:G12">
    <cfRule type="containsBlanks" dxfId="3" priority="29">
      <formula>LEN(TRIM(G7))=0</formula>
    </cfRule>
  </conditionalFormatting>
  <conditionalFormatting sqref="G7:H7 R7:R12 G8:G12">
    <cfRule type="notContainsBlanks" dxfId="2" priority="27">
      <formula>LEN(TRIM(G7))&gt;0</formula>
    </cfRule>
  </conditionalFormatting>
  <conditionalFormatting sqref="G7:H7 G8:G12 R7:R12">
    <cfRule type="notContainsBlanks" dxfId="1" priority="26">
      <formula>LEN(TRIM(G7))&gt;0</formula>
    </cfRule>
  </conditionalFormatting>
  <conditionalFormatting sqref="G7:H7 G8:G12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V7:V12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02FC8D-E4FF-48A8-B8F5-961390CAF4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8D6647-2D83-403C-AF4F-3BD2B2DF6C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D125AA-E4F6-4006-92B0-5A0514B1BF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VUJO s.r.o. | Josef Vůjtěch</cp:lastModifiedBy>
  <cp:revision>3</cp:revision>
  <cp:lastPrinted>2021-06-07T06:39:26Z</cp:lastPrinted>
  <dcterms:created xsi:type="dcterms:W3CDTF">2014-03-05T12:43:32Z</dcterms:created>
  <dcterms:modified xsi:type="dcterms:W3CDTF">2021-07-08T07:20:26Z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